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370"/>
  </bookViews>
  <sheets>
    <sheet name="Gasto Cat-Prog-feb-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F39" i="1"/>
  <c r="I39" i="1" s="1"/>
  <c r="F38" i="1"/>
  <c r="I38" i="1" s="1"/>
  <c r="F37" i="1"/>
  <c r="I37" i="1" s="1"/>
  <c r="I36" i="1" s="1"/>
  <c r="H36" i="1"/>
  <c r="G36" i="1"/>
  <c r="F36" i="1"/>
  <c r="E36" i="1"/>
  <c r="D36" i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30" i="1"/>
  <c r="F28" i="1" s="1"/>
  <c r="I29" i="1"/>
  <c r="I28" i="1" s="1"/>
  <c r="F29" i="1"/>
  <c r="H28" i="1"/>
  <c r="G28" i="1"/>
  <c r="E28" i="1"/>
  <c r="D28" i="1"/>
  <c r="I27" i="1"/>
  <c r="F27" i="1"/>
  <c r="F26" i="1"/>
  <c r="F24" i="1" s="1"/>
  <c r="I25" i="1"/>
  <c r="F25" i="1"/>
  <c r="H24" i="1"/>
  <c r="G24" i="1"/>
  <c r="E24" i="1"/>
  <c r="D24" i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H15" i="1"/>
  <c r="G15" i="1"/>
  <c r="F15" i="1"/>
  <c r="E15" i="1"/>
  <c r="D15" i="1"/>
  <c r="F14" i="1"/>
  <c r="F12" i="1" s="1"/>
  <c r="F11" i="1" s="1"/>
  <c r="F42" i="1" s="1"/>
  <c r="I13" i="1"/>
  <c r="F13" i="1"/>
  <c r="H12" i="1"/>
  <c r="H11" i="1" s="1"/>
  <c r="H42" i="1" s="1"/>
  <c r="G12" i="1"/>
  <c r="G11" i="1" s="1"/>
  <c r="G42" i="1" s="1"/>
  <c r="E12" i="1"/>
  <c r="D12" i="1"/>
  <c r="D11" i="1" s="1"/>
  <c r="D42" i="1" s="1"/>
  <c r="E11" i="1"/>
  <c r="E42" i="1" s="1"/>
  <c r="A4" i="1"/>
  <c r="I15" i="1" l="1"/>
  <c r="I12" i="1"/>
  <c r="I31" i="1"/>
  <c r="I14" i="1"/>
  <c r="I26" i="1"/>
  <c r="I24" i="1" s="1"/>
  <c r="I11" i="1" l="1"/>
  <c r="I42" i="1" s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<sst xmlns="http://schemas.openxmlformats.org/spreadsheetml/2006/main" count="45" uniqueCount="45">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</sst>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ill="1"/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449580</xdr:colOff>
      <xdr:row>1</xdr:row>
      <xdr:rowOff>7620</xdr:rowOff>
    </xdr:from>
    <xdr:to>
      <xdr:col>8</xdr:col>
      <xdr:colOff>723900</xdr:colOff>
      <xdr:row>4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120" y="205740"/>
          <a:ext cx="28879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feb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28 DE FEBRERO 2017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D21" sqref="D21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7.85546875" customWidth="1"/>
    <col min="10" max="10" width="12.85546875" customWidth="1"/>
    <col min="11" max="11" width="18.28515625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7.855468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7.855468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7.855468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7.855468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7.855468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7.855468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7.855468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7.855468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7.855468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7.855468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7.855468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7.855468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7.855468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7.855468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7.855468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7.855468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7.855468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7.855468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7.855468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7.855468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7.855468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7.855468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7.855468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7.855468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7.855468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7.855468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7.855468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7.855468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7.855468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7.855468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7.855468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7.855468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7.855468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7.855468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7.855468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7.855468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7.855468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7.855468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7.855468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7.855468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7.855468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7.855468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7.855468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7.855468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7.855468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7.855468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7.855468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7.855468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7.855468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7.855468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7.855468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7.855468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7.855468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7.855468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7.855468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7.855468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7.855468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7.855468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7.855468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7.855468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7.855468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7.855468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7.85546875" customWidth="1"/>
    <col min="16138" max="16138" width="12.85546875" customWidth="1"/>
    <col min="16139" max="16139" width="18.28515625" customWidth="1"/>
  </cols>
  <sheetData>
    <row r="1" spans="1:14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4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14" ht="18.75" customHeight="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pans="1:14" x14ac:dyDescent="0.25">
      <c r="A4" s="38" t="str">
        <f>'[1]Pptaria - Indic. Postura Fiscal'!A3:E3</f>
        <v>AL 28 DE FEBRERO 2017</v>
      </c>
      <c r="B4" s="38"/>
      <c r="C4" s="38"/>
      <c r="D4" s="38"/>
      <c r="E4" s="38"/>
      <c r="F4" s="38"/>
      <c r="G4" s="38"/>
      <c r="H4" s="38"/>
      <c r="I4" s="38"/>
      <c r="J4" s="1"/>
      <c r="K4" s="1"/>
      <c r="L4" s="1"/>
      <c r="M4" s="1"/>
      <c r="N4" s="1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</row>
    <row r="7" spans="1:14" ht="21.75" customHeight="1" x14ac:dyDescent="0.25">
      <c r="A7" s="39" t="s">
        <v>3</v>
      </c>
      <c r="B7" s="40"/>
      <c r="C7" s="41"/>
      <c r="D7" s="48" t="s">
        <v>4</v>
      </c>
      <c r="E7" s="49"/>
      <c r="F7" s="49"/>
      <c r="G7" s="49"/>
      <c r="H7" s="50"/>
      <c r="I7" s="51" t="s">
        <v>5</v>
      </c>
    </row>
    <row r="8" spans="1:14" ht="32.25" customHeight="1" x14ac:dyDescent="0.25">
      <c r="A8" s="42"/>
      <c r="B8" s="43"/>
      <c r="C8" s="44"/>
      <c r="D8" s="3" t="s">
        <v>6</v>
      </c>
      <c r="E8" s="4" t="s">
        <v>7</v>
      </c>
      <c r="F8" s="3" t="s">
        <v>8</v>
      </c>
      <c r="G8" s="3" t="s">
        <v>9</v>
      </c>
      <c r="H8" s="3" t="s">
        <v>10</v>
      </c>
      <c r="I8" s="52"/>
    </row>
    <row r="9" spans="1:14" ht="15" hidden="1" customHeight="1" x14ac:dyDescent="0.25">
      <c r="A9" s="45"/>
      <c r="B9" s="46"/>
      <c r="C9" s="47"/>
      <c r="D9" s="5">
        <v>1</v>
      </c>
      <c r="E9" s="5">
        <v>2</v>
      </c>
      <c r="F9" s="5" t="s">
        <v>11</v>
      </c>
      <c r="G9" s="5">
        <v>4</v>
      </c>
      <c r="H9" s="5">
        <v>5</v>
      </c>
      <c r="I9" s="6" t="s">
        <v>12</v>
      </c>
    </row>
    <row r="10" spans="1:14" x14ac:dyDescent="0.25">
      <c r="A10" s="7"/>
      <c r="B10" s="8"/>
      <c r="C10" s="9"/>
      <c r="D10" s="9"/>
      <c r="E10" s="9"/>
      <c r="F10" s="9"/>
      <c r="G10" s="9"/>
      <c r="H10" s="8"/>
      <c r="I10" s="9"/>
    </row>
    <row r="11" spans="1:14" ht="15" customHeight="1" x14ac:dyDescent="0.25">
      <c r="A11" s="30" t="s">
        <v>13</v>
      </c>
      <c r="B11" s="31"/>
      <c r="C11" s="32"/>
      <c r="D11" s="10">
        <f t="shared" ref="D11:I11" si="0">SUM(D12,D15,D24,D28,D31,D36)</f>
        <v>1388196000</v>
      </c>
      <c r="E11" s="10">
        <f t="shared" si="0"/>
        <v>242724208</v>
      </c>
      <c r="F11" s="10">
        <f t="shared" si="0"/>
        <v>1630920208</v>
      </c>
      <c r="G11" s="10">
        <f t="shared" si="0"/>
        <v>257836600.20000002</v>
      </c>
      <c r="H11" s="10">
        <f t="shared" si="0"/>
        <v>250656031.91</v>
      </c>
      <c r="I11" s="10">
        <f t="shared" si="0"/>
        <v>1373083607.8</v>
      </c>
    </row>
    <row r="12" spans="1:14" ht="15" customHeight="1" x14ac:dyDescent="0.25">
      <c r="A12" s="11"/>
      <c r="B12" s="28" t="s">
        <v>14</v>
      </c>
      <c r="C12" s="29"/>
      <c r="D12" s="12">
        <f t="shared" ref="D12:I12" si="1">SUM(D13:D14)</f>
        <v>1315696000</v>
      </c>
      <c r="E12" s="12">
        <f t="shared" si="1"/>
        <v>241309967</v>
      </c>
      <c r="F12" s="12">
        <f t="shared" si="1"/>
        <v>1557005967</v>
      </c>
      <c r="G12" s="12">
        <f t="shared" si="1"/>
        <v>249436820.43000001</v>
      </c>
      <c r="H12" s="12">
        <f t="shared" si="1"/>
        <v>242256252.13999999</v>
      </c>
      <c r="I12" s="12">
        <f t="shared" si="1"/>
        <v>1307569146.5699999</v>
      </c>
      <c r="K12" s="13"/>
    </row>
    <row r="13" spans="1:14" x14ac:dyDescent="0.25">
      <c r="A13" s="11"/>
      <c r="B13" s="14"/>
      <c r="C13" s="15" t="s">
        <v>15</v>
      </c>
      <c r="D13" s="16">
        <v>1315696000</v>
      </c>
      <c r="E13" s="17">
        <v>241309967</v>
      </c>
      <c r="F13" s="18">
        <f>D13+E13</f>
        <v>1557005967</v>
      </c>
      <c r="G13" s="17">
        <v>249436820.43000001</v>
      </c>
      <c r="H13" s="17">
        <v>242256252.13999999</v>
      </c>
      <c r="I13" s="19">
        <f t="shared" ref="I13:I40" si="2">IF(AND(G13&gt;=0,F13&gt;=0),(F13-G13),"-")</f>
        <v>1307569146.5699999</v>
      </c>
    </row>
    <row r="14" spans="1:14" x14ac:dyDescent="0.25">
      <c r="A14" s="11"/>
      <c r="B14" s="14"/>
      <c r="C14" s="15" t="s">
        <v>16</v>
      </c>
      <c r="D14" s="16">
        <v>0</v>
      </c>
      <c r="E14" s="17">
        <v>0</v>
      </c>
      <c r="F14" s="18">
        <f t="shared" ref="F14:F40" si="3">IF(AND(E14&gt;=0,D14&gt;=0),SUM(D14:E14),"-")</f>
        <v>0</v>
      </c>
      <c r="G14" s="17">
        <v>0</v>
      </c>
      <c r="H14" s="17">
        <v>0</v>
      </c>
      <c r="I14" s="19">
        <f t="shared" si="2"/>
        <v>0</v>
      </c>
      <c r="K14" s="13"/>
    </row>
    <row r="15" spans="1:14" ht="15" customHeight="1" x14ac:dyDescent="0.25">
      <c r="A15" s="11"/>
      <c r="B15" s="28" t="s">
        <v>17</v>
      </c>
      <c r="C15" s="29"/>
      <c r="D15" s="12">
        <f t="shared" ref="D15:I15" si="4">SUM(D16:D23)</f>
        <v>20300000</v>
      </c>
      <c r="E15" s="12">
        <f t="shared" si="4"/>
        <v>414241</v>
      </c>
      <c r="F15" s="12">
        <f t="shared" si="4"/>
        <v>20714241</v>
      </c>
      <c r="G15" s="12">
        <f t="shared" si="4"/>
        <v>3081171.77</v>
      </c>
      <c r="H15" s="12">
        <f t="shared" si="4"/>
        <v>3081171.77</v>
      </c>
      <c r="I15" s="12">
        <f t="shared" si="4"/>
        <v>17633069.23</v>
      </c>
    </row>
    <row r="16" spans="1:14" x14ac:dyDescent="0.25">
      <c r="A16" s="11"/>
      <c r="B16" s="14"/>
      <c r="C16" s="15" t="s">
        <v>18</v>
      </c>
      <c r="D16" s="16">
        <v>20300000</v>
      </c>
      <c r="E16" s="17">
        <v>414241</v>
      </c>
      <c r="F16" s="18">
        <f>D16+E16</f>
        <v>20714241</v>
      </c>
      <c r="G16" s="17">
        <v>3081171.77</v>
      </c>
      <c r="H16" s="17">
        <v>3081171.77</v>
      </c>
      <c r="I16" s="19">
        <f t="shared" si="2"/>
        <v>17633069.23</v>
      </c>
      <c r="K16" s="13"/>
    </row>
    <row r="17" spans="1:9" x14ac:dyDescent="0.25">
      <c r="A17" s="11"/>
      <c r="B17" s="14"/>
      <c r="C17" s="15" t="s">
        <v>19</v>
      </c>
      <c r="D17" s="16"/>
      <c r="E17" s="17"/>
      <c r="F17" s="18">
        <f t="shared" si="3"/>
        <v>0</v>
      </c>
      <c r="G17" s="17"/>
      <c r="H17" s="17"/>
      <c r="I17" s="19">
        <f t="shared" si="2"/>
        <v>0</v>
      </c>
    </row>
    <row r="18" spans="1:9" ht="24" x14ac:dyDescent="0.25">
      <c r="A18" s="11"/>
      <c r="B18" s="14"/>
      <c r="C18" s="15" t="s">
        <v>20</v>
      </c>
      <c r="D18" s="16"/>
      <c r="E18" s="17"/>
      <c r="F18" s="18">
        <f t="shared" si="3"/>
        <v>0</v>
      </c>
      <c r="G18" s="17"/>
      <c r="H18" s="17"/>
      <c r="I18" s="19">
        <f t="shared" si="2"/>
        <v>0</v>
      </c>
    </row>
    <row r="19" spans="1:9" x14ac:dyDescent="0.25">
      <c r="A19" s="11"/>
      <c r="B19" s="14"/>
      <c r="C19" s="15" t="s">
        <v>21</v>
      </c>
      <c r="D19" s="16"/>
      <c r="E19" s="17"/>
      <c r="F19" s="18">
        <f t="shared" si="3"/>
        <v>0</v>
      </c>
      <c r="G19" s="17"/>
      <c r="H19" s="17"/>
      <c r="I19" s="19">
        <f t="shared" si="2"/>
        <v>0</v>
      </c>
    </row>
    <row r="20" spans="1:9" x14ac:dyDescent="0.25">
      <c r="A20" s="11"/>
      <c r="B20" s="14"/>
      <c r="C20" s="15" t="s">
        <v>22</v>
      </c>
      <c r="D20" s="16"/>
      <c r="E20" s="17"/>
      <c r="F20" s="18">
        <f t="shared" si="3"/>
        <v>0</v>
      </c>
      <c r="G20" s="17"/>
      <c r="H20" s="17"/>
      <c r="I20" s="19">
        <f t="shared" si="2"/>
        <v>0</v>
      </c>
    </row>
    <row r="21" spans="1:9" ht="24" x14ac:dyDescent="0.25">
      <c r="A21" s="11"/>
      <c r="B21" s="14"/>
      <c r="C21" s="15" t="s">
        <v>23</v>
      </c>
      <c r="D21" s="16"/>
      <c r="E21" s="17"/>
      <c r="F21" s="18">
        <f t="shared" si="3"/>
        <v>0</v>
      </c>
      <c r="G21" s="17"/>
      <c r="H21" s="17"/>
      <c r="I21" s="19">
        <f t="shared" si="2"/>
        <v>0</v>
      </c>
    </row>
    <row r="22" spans="1:9" x14ac:dyDescent="0.25">
      <c r="A22" s="11"/>
      <c r="B22" s="14"/>
      <c r="C22" s="15" t="s">
        <v>24</v>
      </c>
      <c r="D22" s="16"/>
      <c r="E22" s="17"/>
      <c r="F22" s="18">
        <f t="shared" si="3"/>
        <v>0</v>
      </c>
      <c r="G22" s="17"/>
      <c r="H22" s="17"/>
      <c r="I22" s="19">
        <f t="shared" si="2"/>
        <v>0</v>
      </c>
    </row>
    <row r="23" spans="1:9" x14ac:dyDescent="0.25">
      <c r="A23" s="11"/>
      <c r="B23" s="14"/>
      <c r="C23" s="15" t="s">
        <v>25</v>
      </c>
      <c r="D23" s="16"/>
      <c r="E23" s="17"/>
      <c r="F23" s="18">
        <f>D23+E23</f>
        <v>0</v>
      </c>
      <c r="G23" s="17"/>
      <c r="H23" s="17"/>
      <c r="I23" s="19">
        <f t="shared" si="2"/>
        <v>0</v>
      </c>
    </row>
    <row r="24" spans="1:9" ht="15" customHeight="1" x14ac:dyDescent="0.25">
      <c r="A24" s="11"/>
      <c r="B24" s="28" t="s">
        <v>26</v>
      </c>
      <c r="C24" s="29"/>
      <c r="D24" s="12">
        <f t="shared" ref="D24:I24" si="5">SUM(D25:D27)</f>
        <v>0</v>
      </c>
      <c r="E24" s="12">
        <f t="shared" si="5"/>
        <v>0</v>
      </c>
      <c r="F24" s="12">
        <f t="shared" si="5"/>
        <v>0</v>
      </c>
      <c r="G24" s="12">
        <f t="shared" si="5"/>
        <v>0</v>
      </c>
      <c r="H24" s="12">
        <f t="shared" si="5"/>
        <v>0</v>
      </c>
      <c r="I24" s="12">
        <f t="shared" si="5"/>
        <v>0</v>
      </c>
    </row>
    <row r="25" spans="1:9" ht="24" x14ac:dyDescent="0.25">
      <c r="A25" s="11"/>
      <c r="B25" s="14"/>
      <c r="C25" s="15" t="s">
        <v>27</v>
      </c>
      <c r="D25" s="16"/>
      <c r="E25" s="17"/>
      <c r="F25" s="18">
        <f t="shared" si="3"/>
        <v>0</v>
      </c>
      <c r="G25" s="17"/>
      <c r="H25" s="17"/>
      <c r="I25" s="19">
        <f t="shared" si="2"/>
        <v>0</v>
      </c>
    </row>
    <row r="26" spans="1:9" ht="24" x14ac:dyDescent="0.25">
      <c r="A26" s="11"/>
      <c r="B26" s="14"/>
      <c r="C26" s="15" t="s">
        <v>28</v>
      </c>
      <c r="D26" s="16"/>
      <c r="E26" s="17"/>
      <c r="F26" s="18">
        <f t="shared" si="3"/>
        <v>0</v>
      </c>
      <c r="G26" s="17"/>
      <c r="H26" s="17"/>
      <c r="I26" s="19">
        <f t="shared" si="2"/>
        <v>0</v>
      </c>
    </row>
    <row r="27" spans="1:9" x14ac:dyDescent="0.25">
      <c r="A27" s="11"/>
      <c r="B27" s="14"/>
      <c r="C27" s="15" t="s">
        <v>29</v>
      </c>
      <c r="D27" s="16"/>
      <c r="E27" s="17"/>
      <c r="F27" s="18">
        <f t="shared" si="3"/>
        <v>0</v>
      </c>
      <c r="G27" s="17"/>
      <c r="H27" s="17"/>
      <c r="I27" s="19">
        <f t="shared" si="2"/>
        <v>0</v>
      </c>
    </row>
    <row r="28" spans="1:9" ht="15" customHeight="1" x14ac:dyDescent="0.25">
      <c r="A28" s="11"/>
      <c r="B28" s="28" t="s">
        <v>30</v>
      </c>
      <c r="C28" s="29"/>
      <c r="D28" s="12">
        <f t="shared" ref="D28:I28" si="6">SUM(D29:D30)</f>
        <v>0</v>
      </c>
      <c r="E28" s="12">
        <f t="shared" si="6"/>
        <v>0</v>
      </c>
      <c r="F28" s="12">
        <f t="shared" si="6"/>
        <v>0</v>
      </c>
      <c r="G28" s="12">
        <f t="shared" si="6"/>
        <v>0</v>
      </c>
      <c r="H28" s="12">
        <f t="shared" si="6"/>
        <v>0</v>
      </c>
      <c r="I28" s="12">
        <f t="shared" si="6"/>
        <v>0</v>
      </c>
    </row>
    <row r="29" spans="1:9" ht="24" x14ac:dyDescent="0.25">
      <c r="A29" s="11"/>
      <c r="B29" s="14"/>
      <c r="C29" s="15" t="s">
        <v>31</v>
      </c>
      <c r="D29" s="16"/>
      <c r="E29" s="17"/>
      <c r="F29" s="18">
        <f t="shared" si="3"/>
        <v>0</v>
      </c>
      <c r="G29" s="17"/>
      <c r="H29" s="17"/>
      <c r="I29" s="19">
        <f t="shared" si="2"/>
        <v>0</v>
      </c>
    </row>
    <row r="30" spans="1:9" x14ac:dyDescent="0.25">
      <c r="A30" s="11"/>
      <c r="B30" s="14"/>
      <c r="C30" s="15" t="s">
        <v>32</v>
      </c>
      <c r="D30" s="16"/>
      <c r="E30" s="17"/>
      <c r="F30" s="18">
        <f t="shared" si="3"/>
        <v>0</v>
      </c>
      <c r="G30" s="17" t="s">
        <v>33</v>
      </c>
      <c r="H30" s="17"/>
      <c r="I30" s="19">
        <v>0</v>
      </c>
    </row>
    <row r="31" spans="1:9" x14ac:dyDescent="0.25">
      <c r="A31" s="11"/>
      <c r="B31" s="28" t="s">
        <v>34</v>
      </c>
      <c r="C31" s="29"/>
      <c r="D31" s="12">
        <f t="shared" ref="D31:I31" si="7">SUM(D32:D35)</f>
        <v>0</v>
      </c>
      <c r="E31" s="12">
        <f t="shared" si="7"/>
        <v>0</v>
      </c>
      <c r="F31" s="12">
        <f t="shared" si="7"/>
        <v>0</v>
      </c>
      <c r="G31" s="12">
        <f t="shared" si="7"/>
        <v>0</v>
      </c>
      <c r="H31" s="12">
        <f t="shared" si="7"/>
        <v>0</v>
      </c>
      <c r="I31" s="12">
        <f t="shared" si="7"/>
        <v>0</v>
      </c>
    </row>
    <row r="32" spans="1:9" x14ac:dyDescent="0.25">
      <c r="A32" s="11"/>
      <c r="B32" s="14"/>
      <c r="C32" s="15" t="s">
        <v>35</v>
      </c>
      <c r="D32" s="16"/>
      <c r="E32" s="17"/>
      <c r="F32" s="18">
        <f t="shared" si="3"/>
        <v>0</v>
      </c>
      <c r="G32" s="17"/>
      <c r="H32" s="17"/>
      <c r="I32" s="19">
        <f t="shared" si="2"/>
        <v>0</v>
      </c>
    </row>
    <row r="33" spans="1:11" x14ac:dyDescent="0.25">
      <c r="A33" s="11"/>
      <c r="B33" s="14"/>
      <c r="C33" s="15" t="s">
        <v>36</v>
      </c>
      <c r="D33" s="16"/>
      <c r="E33" s="17"/>
      <c r="F33" s="18">
        <f t="shared" si="3"/>
        <v>0</v>
      </c>
      <c r="G33" s="17"/>
      <c r="H33" s="17"/>
      <c r="I33" s="19">
        <f t="shared" si="2"/>
        <v>0</v>
      </c>
    </row>
    <row r="34" spans="1:11" x14ac:dyDescent="0.25">
      <c r="A34" s="11"/>
      <c r="B34" s="14"/>
      <c r="C34" s="15" t="s">
        <v>37</v>
      </c>
      <c r="D34" s="16"/>
      <c r="E34" s="17"/>
      <c r="F34" s="18">
        <f t="shared" si="3"/>
        <v>0</v>
      </c>
      <c r="G34" s="17"/>
      <c r="H34" s="17"/>
      <c r="I34" s="19">
        <f t="shared" si="2"/>
        <v>0</v>
      </c>
    </row>
    <row r="35" spans="1:11" ht="24" x14ac:dyDescent="0.25">
      <c r="A35" s="11"/>
      <c r="B35" s="14"/>
      <c r="C35" s="15" t="s">
        <v>38</v>
      </c>
      <c r="D35" s="16"/>
      <c r="E35" s="17"/>
      <c r="F35" s="18">
        <f>IF(AND(E35&gt;=0,D35&gt;=0),SUM(D35:E35),"-")</f>
        <v>0</v>
      </c>
      <c r="G35" s="17"/>
      <c r="H35" s="17"/>
      <c r="I35" s="19">
        <f t="shared" si="2"/>
        <v>0</v>
      </c>
    </row>
    <row r="36" spans="1:11" ht="15" customHeight="1" x14ac:dyDescent="0.25">
      <c r="A36" s="11"/>
      <c r="B36" s="28" t="s">
        <v>39</v>
      </c>
      <c r="C36" s="29"/>
      <c r="D36" s="12">
        <f t="shared" ref="D36:I36" si="8">SUM(D37)</f>
        <v>52200000</v>
      </c>
      <c r="E36" s="12">
        <f t="shared" si="8"/>
        <v>1000000</v>
      </c>
      <c r="F36" s="12">
        <f t="shared" si="8"/>
        <v>53200000</v>
      </c>
      <c r="G36" s="12">
        <f t="shared" si="8"/>
        <v>5318608</v>
      </c>
      <c r="H36" s="12">
        <f t="shared" si="8"/>
        <v>5318608</v>
      </c>
      <c r="I36" s="12">
        <f t="shared" si="8"/>
        <v>47881392</v>
      </c>
      <c r="K36" s="13"/>
    </row>
    <row r="37" spans="1:11" x14ac:dyDescent="0.25">
      <c r="A37" s="11"/>
      <c r="B37" s="14"/>
      <c r="C37" s="15" t="s">
        <v>40</v>
      </c>
      <c r="D37" s="16">
        <v>52200000</v>
      </c>
      <c r="E37" s="17">
        <v>1000000</v>
      </c>
      <c r="F37" s="18">
        <f>D37+E37</f>
        <v>53200000</v>
      </c>
      <c r="G37" s="17">
        <v>5318608</v>
      </c>
      <c r="H37" s="17">
        <v>5318608</v>
      </c>
      <c r="I37" s="19">
        <f t="shared" si="2"/>
        <v>47881392</v>
      </c>
      <c r="K37" s="13"/>
    </row>
    <row r="38" spans="1:11" ht="15" customHeight="1" x14ac:dyDescent="0.25">
      <c r="A38" s="30" t="s">
        <v>41</v>
      </c>
      <c r="B38" s="31"/>
      <c r="C38" s="32"/>
      <c r="D38" s="16"/>
      <c r="E38" s="17"/>
      <c r="F38" s="18">
        <f t="shared" si="3"/>
        <v>0</v>
      </c>
      <c r="G38" s="17"/>
      <c r="H38" s="17"/>
      <c r="I38" s="19">
        <f t="shared" si="2"/>
        <v>0</v>
      </c>
    </row>
    <row r="39" spans="1:11" ht="15" customHeight="1" x14ac:dyDescent="0.25">
      <c r="A39" s="30" t="s">
        <v>42</v>
      </c>
      <c r="B39" s="31"/>
      <c r="C39" s="32"/>
      <c r="D39" s="16"/>
      <c r="E39" s="17"/>
      <c r="F39" s="18">
        <f t="shared" si="3"/>
        <v>0</v>
      </c>
      <c r="G39" s="17"/>
      <c r="H39" s="17"/>
      <c r="I39" s="19">
        <f t="shared" si="2"/>
        <v>0</v>
      </c>
    </row>
    <row r="40" spans="1:11" ht="15" customHeight="1" x14ac:dyDescent="0.25">
      <c r="A40" s="30" t="s">
        <v>43</v>
      </c>
      <c r="B40" s="31"/>
      <c r="C40" s="32"/>
      <c r="D40" s="16"/>
      <c r="E40" s="17"/>
      <c r="F40" s="18">
        <f t="shared" si="3"/>
        <v>0</v>
      </c>
      <c r="G40" s="17"/>
      <c r="H40" s="17"/>
      <c r="I40" s="19">
        <f t="shared" si="2"/>
        <v>0</v>
      </c>
    </row>
    <row r="41" spans="1:11" x14ac:dyDescent="0.25">
      <c r="A41" s="20"/>
      <c r="B41" s="21"/>
      <c r="C41" s="22"/>
      <c r="D41" s="23"/>
      <c r="E41" s="24"/>
      <c r="F41" s="24"/>
      <c r="G41" s="24"/>
      <c r="H41" s="24"/>
      <c r="I41" s="24"/>
    </row>
    <row r="42" spans="1:11" ht="15" customHeight="1" x14ac:dyDescent="0.25">
      <c r="A42" s="25"/>
      <c r="B42" s="33" t="s">
        <v>44</v>
      </c>
      <c r="C42" s="34"/>
      <c r="D42" s="26">
        <f t="shared" ref="D42:I42" si="9">SUM(D11,D38,D39,D40)</f>
        <v>1388196000</v>
      </c>
      <c r="E42" s="26">
        <f t="shared" si="9"/>
        <v>242724208</v>
      </c>
      <c r="F42" s="26">
        <f t="shared" si="9"/>
        <v>1630920208</v>
      </c>
      <c r="G42" s="26">
        <f t="shared" si="9"/>
        <v>257836600.20000002</v>
      </c>
      <c r="H42" s="26">
        <f t="shared" si="9"/>
        <v>250656031.91</v>
      </c>
      <c r="I42" s="26">
        <f t="shared" si="9"/>
        <v>1373083607.8</v>
      </c>
    </row>
    <row r="45" spans="1:11" x14ac:dyDescent="0.25">
      <c r="D45" s="13"/>
      <c r="E45" s="13"/>
      <c r="F45" s="13"/>
      <c r="G45" s="27"/>
      <c r="H45" s="27"/>
      <c r="I45" s="13"/>
    </row>
  </sheetData>
  <mergeCells count="18"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  <mergeCell ref="B36:C36"/>
    <mergeCell ref="A38:C38"/>
    <mergeCell ref="A39:C39"/>
    <mergeCell ref="A40:C40"/>
    <mergeCell ref="B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Cat-Prog-feb-17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2017-03-27T18:07:17Z</dcterms:created>
  <dcterms:modified xsi:type="dcterms:W3CDTF">2017-03-27T22:45:46Z</dcterms:modified>
</cp:coreProperties>
</file>